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360" windowHeight="8010" activeTab="0"/>
  </bookViews>
  <sheets>
    <sheet name="2 ЛИГА Сезон 2012-2013гг.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<sst xmlns="http://schemas.openxmlformats.org/spreadsheetml/2006/main" count="41" uniqueCount="22">
  <si>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№</t>
  </si>
  <si>
    <t>Клубы</t>
  </si>
  <si>
    <t>Игры</t>
  </si>
  <si>
    <t>Матчи</t>
  </si>
  <si>
    <t>Шайбы</t>
  </si>
  <si>
    <t>Очки</t>
  </si>
  <si>
    <t>МЕСТО</t>
  </si>
  <si>
    <t>дома</t>
  </si>
  <si>
    <t>выезд</t>
  </si>
  <si>
    <t>В</t>
  </si>
  <si>
    <t>П</t>
  </si>
  <si>
    <t>З</t>
  </si>
  <si>
    <t>Разница</t>
  </si>
  <si>
    <t>2 Лига</t>
  </si>
  <si>
    <r>
      <t>ХК УФСИН</t>
    </r>
    <r>
      <rPr>
        <sz val="13"/>
        <color indexed="9"/>
        <rFont val="Times New Roman"/>
        <family val="1"/>
      </rPr>
      <t xml:space="preserve">
г. Иваново</t>
    </r>
  </si>
  <si>
    <r>
      <rPr>
        <b/>
        <sz val="14"/>
        <color indexed="9"/>
        <rFont val="Times New Roman"/>
        <family val="1"/>
      </rPr>
      <t>ХК Б.Г.В.</t>
    </r>
    <r>
      <rPr>
        <sz val="14"/>
        <color indexed="9"/>
        <rFont val="Times New Roman"/>
        <family val="1"/>
      </rPr>
      <t xml:space="preserve"> 
с. Старая Вичуга</t>
    </r>
  </si>
  <si>
    <t>ХК ИРБИС                 п. Ингарь</t>
  </si>
  <si>
    <r>
      <t>ХК СВЕТОЧ</t>
    </r>
    <r>
      <rPr>
        <sz val="14"/>
        <color indexed="9"/>
        <rFont val="Times New Roman"/>
        <family val="1"/>
      </rPr>
      <t xml:space="preserve">
г. Родники</t>
    </r>
  </si>
  <si>
    <t>ХК ШАГОВЕЦ           г. Вивуга</t>
  </si>
  <si>
    <r>
      <t>ХК НАВОЛОКИ</t>
    </r>
    <r>
      <rPr>
        <sz val="14"/>
        <color indexed="9"/>
        <rFont val="Times New Roman"/>
        <family val="1"/>
      </rPr>
      <t xml:space="preserve">
г. Наволоки</t>
    </r>
  </si>
  <si>
    <r>
      <rPr>
        <b/>
        <sz val="13"/>
        <color indexed="9"/>
        <rFont val="Times New Roman"/>
        <family val="1"/>
      </rPr>
      <t>ХК ИЛЬИНСКОЕ</t>
    </r>
    <r>
      <rPr>
        <b/>
        <sz val="14"/>
        <color indexed="9"/>
        <rFont val="Times New Roman"/>
        <family val="1"/>
      </rPr>
      <t xml:space="preserve">       п. Ильинское</t>
    </r>
  </si>
  <si>
    <t>Чемпионат Ивановской области по хоккею с шайбой Дивизион "Любитель" 2012 /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</si>
</sst>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4"/>
      <name val="Times New Roman"/>
      <family val="0"/>
    </font>
    <font>
      <b/>
      <i/>
      <sz val="39"/>
      <color indexed="18"/>
      <name val="Times New Roman"/>
      <family val="1"/>
    </font>
    <font>
      <b/>
      <sz val="14"/>
      <color indexed="9"/>
      <name val="Times New Roman"/>
      <family val="1"/>
    </font>
    <font>
      <b/>
      <sz val="25"/>
      <color indexed="9"/>
      <name val="Times New Roman"/>
      <family val="1"/>
    </font>
    <font>
      <b/>
      <sz val="18"/>
      <color indexed="9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9"/>
      <name val="Times New Roman"/>
      <family val="1"/>
    </font>
    <font>
      <b/>
      <sz val="15"/>
      <color indexed="12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9"/>
      <name val="Times New Roman"/>
      <family val="1"/>
    </font>
    <font>
      <b/>
      <sz val="16"/>
      <color indexed="10"/>
      <name val="Times New Roman"/>
      <family val="1"/>
    </font>
    <font>
      <b/>
      <sz val="20"/>
      <color indexed="9"/>
      <name val="Times New Roman"/>
      <family val="1"/>
    </font>
    <font>
      <b/>
      <i/>
      <sz val="23"/>
      <name val="Times New Roman"/>
      <family val="1"/>
    </font>
    <font>
      <b/>
      <sz val="23"/>
      <name val="Times New Roman"/>
      <family val="1"/>
    </font>
    <font>
      <b/>
      <sz val="30"/>
      <name val="Times New Roman"/>
      <family val="1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b/>
      <sz val="28"/>
      <name val="Times New Roman"/>
      <family val="1"/>
    </font>
    <font>
      <sz val="11"/>
      <color indexed="20"/>
      <name val="Calibri"/>
      <family val="2"/>
    </font>
    <font>
      <sz val="8"/>
      <name val="Times New Roman"/>
      <family val="1"/>
    </font>
    <font>
      <u val="single"/>
      <sz val="9.8"/>
      <color indexed="12"/>
      <name val="Times New Roman"/>
      <family val="1"/>
    </font>
    <font>
      <u val="single"/>
      <sz val="9.8"/>
      <color indexed="36"/>
      <name val="Times New Roman"/>
      <family val="1"/>
    </font>
    <font>
      <b/>
      <sz val="16"/>
      <name val="Times New Roman"/>
      <family val="1"/>
    </font>
    <font>
      <b/>
      <sz val="23"/>
      <color indexed="9"/>
      <name val="Times New Roman"/>
      <family val="1"/>
    </font>
    <font>
      <b/>
      <sz val="18"/>
      <color indexed="10"/>
      <name val="Times New Roman"/>
      <family val="1"/>
    </font>
    <font>
      <b/>
      <sz val="25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28"/>
      <color indexed="10"/>
      <name val="Times New Roman"/>
      <family val="1"/>
    </font>
    <font>
      <b/>
      <sz val="14"/>
      <color indexed="13"/>
      <name val="Times New Roman"/>
      <family val="1"/>
    </font>
    <font>
      <b/>
      <sz val="14"/>
      <color indexed="17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FF0000"/>
      <name val="Times New Roman"/>
      <family val="1"/>
    </font>
    <font>
      <b/>
      <sz val="28"/>
      <color rgb="FFFF0000"/>
      <name val="Times New Roman"/>
      <family val="1"/>
    </font>
    <font>
      <b/>
      <sz val="14"/>
      <color rgb="FF92D050"/>
      <name val="Times New Roman"/>
      <family val="1"/>
    </font>
    <font>
      <b/>
      <sz val="14"/>
      <color rgb="FF00B05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indexed="9"/>
      </patternFill>
    </fill>
    <fill>
      <patternFill patternType="gray0625">
        <bgColor indexed="48"/>
      </patternFill>
    </fill>
    <fill>
      <patternFill patternType="gray0625">
        <b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11" fillId="37" borderId="11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/>
    </xf>
    <xf numFmtId="0" fontId="23" fillId="36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27" fillId="37" borderId="13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27" fillId="37" borderId="14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61" fillId="37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27" fillId="37" borderId="1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61" fillId="37" borderId="14" xfId="0" applyFont="1" applyFill="1" applyBorder="1" applyAlignment="1">
      <alignment horizontal="center" vertical="center"/>
    </xf>
    <xf numFmtId="0" fontId="61" fillId="37" borderId="16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0" fontId="61" fillId="37" borderId="15" xfId="0" applyFont="1" applyFill="1" applyBorder="1" applyAlignment="1">
      <alignment horizontal="center" vertical="center"/>
    </xf>
    <xf numFmtId="0" fontId="61" fillId="37" borderId="17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37" borderId="21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textRotation="45"/>
    </xf>
    <xf numFmtId="0" fontId="5" fillId="0" borderId="20" xfId="0" applyFont="1" applyFill="1" applyBorder="1" applyAlignment="1">
      <alignment horizontal="center" vertical="center" textRotation="45"/>
    </xf>
    <xf numFmtId="0" fontId="6" fillId="36" borderId="21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/>
    </xf>
    <xf numFmtId="0" fontId="8" fillId="38" borderId="19" xfId="0" applyFont="1" applyFill="1" applyBorder="1" applyAlignment="1">
      <alignment horizontal="center" vertical="center" textRotation="21" wrapText="1"/>
    </xf>
    <xf numFmtId="0" fontId="8" fillId="38" borderId="20" xfId="0" applyFont="1" applyFill="1" applyBorder="1" applyAlignment="1">
      <alignment horizontal="center" vertical="center" textRotation="21" wrapText="1"/>
    </xf>
    <xf numFmtId="0" fontId="7" fillId="0" borderId="19" xfId="0" applyFont="1" applyFill="1" applyBorder="1" applyAlignment="1">
      <alignment horizontal="center" vertical="center" textRotation="45"/>
    </xf>
    <xf numFmtId="0" fontId="7" fillId="0" borderId="20" xfId="0" applyFont="1" applyFill="1" applyBorder="1" applyAlignment="1">
      <alignment horizontal="center" vertical="center" textRotation="45"/>
    </xf>
    <xf numFmtId="0" fontId="23" fillId="37" borderId="19" xfId="0" applyFont="1" applyFill="1" applyBorder="1" applyAlignment="1">
      <alignment horizontal="center" textRotation="30"/>
    </xf>
    <xf numFmtId="0" fontId="23" fillId="37" borderId="20" xfId="0" applyFont="1" applyFill="1" applyBorder="1" applyAlignment="1">
      <alignment horizontal="center" textRotation="30"/>
    </xf>
    <xf numFmtId="0" fontId="12" fillId="37" borderId="19" xfId="0" applyFont="1" applyFill="1" applyBorder="1" applyAlignment="1">
      <alignment horizontal="center" vertical="center"/>
    </xf>
    <xf numFmtId="0" fontId="12" fillId="37" borderId="20" xfId="0" applyFont="1" applyFill="1" applyBorder="1" applyAlignment="1">
      <alignment horizontal="center" vertical="center"/>
    </xf>
    <xf numFmtId="0" fontId="16" fillId="37" borderId="22" xfId="0" applyFont="1" applyFill="1" applyBorder="1" applyAlignment="1">
      <alignment horizontal="center" vertical="center" wrapText="1"/>
    </xf>
    <xf numFmtId="0" fontId="17" fillId="37" borderId="23" xfId="0" applyFont="1" applyFill="1" applyBorder="1" applyAlignment="1">
      <alignment horizontal="center" vertical="center" wrapText="1"/>
    </xf>
    <xf numFmtId="0" fontId="2" fillId="39" borderId="22" xfId="0" applyFont="1" applyFill="1" applyBorder="1" applyAlignment="1">
      <alignment horizontal="center" vertical="center" wrapText="1"/>
    </xf>
    <xf numFmtId="0" fontId="2" fillId="39" borderId="24" xfId="0" applyFont="1" applyFill="1" applyBorder="1" applyAlignment="1">
      <alignment horizontal="center" vertical="center" wrapText="1"/>
    </xf>
    <xf numFmtId="0" fontId="2" fillId="39" borderId="25" xfId="0" applyFont="1" applyFill="1" applyBorder="1" applyAlignment="1">
      <alignment horizontal="center" vertical="center" wrapText="1"/>
    </xf>
    <xf numFmtId="0" fontId="2" fillId="39" borderId="23" xfId="0" applyFont="1" applyFill="1" applyBorder="1" applyAlignment="1">
      <alignment horizontal="center" vertical="center" wrapText="1"/>
    </xf>
    <xf numFmtId="0" fontId="2" fillId="39" borderId="26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/>
    </xf>
    <xf numFmtId="0" fontId="27" fillId="37" borderId="27" xfId="0" applyFont="1" applyFill="1" applyBorder="1" applyAlignment="1">
      <alignment horizontal="center" vertical="center"/>
    </xf>
    <xf numFmtId="0" fontId="27" fillId="37" borderId="28" xfId="0" applyFont="1" applyFill="1" applyBorder="1" applyAlignment="1">
      <alignment horizontal="center" vertical="center"/>
    </xf>
    <xf numFmtId="0" fontId="61" fillId="37" borderId="27" xfId="0" applyFont="1" applyFill="1" applyBorder="1" applyAlignment="1">
      <alignment horizontal="center" vertical="center"/>
    </xf>
    <xf numFmtId="0" fontId="61" fillId="37" borderId="28" xfId="0" applyFont="1" applyFill="1" applyBorder="1" applyAlignment="1">
      <alignment horizontal="center" vertical="center"/>
    </xf>
    <xf numFmtId="0" fontId="14" fillId="36" borderId="19" xfId="0" applyFont="1" applyFill="1" applyBorder="1" applyAlignment="1">
      <alignment horizontal="center" vertical="center"/>
    </xf>
    <xf numFmtId="0" fontId="14" fillId="36" borderId="20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/>
    </xf>
    <xf numFmtId="0" fontId="24" fillId="36" borderId="20" xfId="0" applyFont="1" applyFill="1" applyBorder="1" applyAlignment="1">
      <alignment horizontal="center" vertical="center"/>
    </xf>
    <xf numFmtId="0" fontId="25" fillId="37" borderId="19" xfId="0" applyFont="1" applyFill="1" applyBorder="1" applyAlignment="1">
      <alignment horizontal="center" vertical="center"/>
    </xf>
    <xf numFmtId="0" fontId="25" fillId="37" borderId="20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/>
    </xf>
    <xf numFmtId="0" fontId="4" fillId="37" borderId="2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62" fillId="38" borderId="19" xfId="0" applyFont="1" applyFill="1" applyBorder="1" applyAlignment="1">
      <alignment horizontal="center" vertical="center" wrapText="1"/>
    </xf>
    <xf numFmtId="0" fontId="62" fillId="38" borderId="20" xfId="0" applyFont="1" applyFill="1" applyBorder="1" applyAlignment="1">
      <alignment horizontal="center" vertical="center" wrapText="1"/>
    </xf>
    <xf numFmtId="0" fontId="26" fillId="37" borderId="19" xfId="0" applyFont="1" applyFill="1" applyBorder="1" applyAlignment="1">
      <alignment horizontal="center" vertical="center"/>
    </xf>
    <xf numFmtId="0" fontId="26" fillId="37" borderId="2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63" fillId="37" borderId="27" xfId="0" applyFont="1" applyFill="1" applyBorder="1" applyAlignment="1">
      <alignment horizontal="center" vertical="center"/>
    </xf>
    <xf numFmtId="0" fontId="63" fillId="37" borderId="28" xfId="0" applyFont="1" applyFill="1" applyBorder="1" applyAlignment="1">
      <alignment horizontal="center" vertical="center"/>
    </xf>
    <xf numFmtId="0" fontId="64" fillId="0" borderId="27" xfId="0" applyFont="1" applyFill="1" applyBorder="1" applyAlignment="1">
      <alignment horizontal="center" vertical="center"/>
    </xf>
    <xf numFmtId="0" fontId="64" fillId="0" borderId="28" xfId="0" applyFont="1" applyFill="1" applyBorder="1" applyAlignment="1">
      <alignment horizontal="center" vertical="center"/>
    </xf>
    <xf numFmtId="0" fontId="8" fillId="37" borderId="27" xfId="0" applyFont="1" applyFill="1" applyBorder="1" applyAlignment="1">
      <alignment horizontal="center" vertical="center"/>
    </xf>
    <xf numFmtId="0" fontId="8" fillId="37" borderId="28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 wrapText="1"/>
    </xf>
    <xf numFmtId="0" fontId="10" fillId="37" borderId="20" xfId="0" applyFont="1" applyFill="1" applyBorder="1" applyAlignment="1">
      <alignment horizontal="center" vertical="center" wrapText="1"/>
    </xf>
    <xf numFmtId="0" fontId="2" fillId="40" borderId="22" xfId="0" applyFont="1" applyFill="1" applyBorder="1" applyAlignment="1">
      <alignment horizontal="center" vertical="center" wrapText="1"/>
    </xf>
    <xf numFmtId="0" fontId="2" fillId="40" borderId="24" xfId="0" applyFont="1" applyFill="1" applyBorder="1" applyAlignment="1">
      <alignment horizontal="center" vertical="center" wrapText="1"/>
    </xf>
    <xf numFmtId="0" fontId="2" fillId="40" borderId="25" xfId="0" applyFont="1" applyFill="1" applyBorder="1" applyAlignment="1">
      <alignment horizontal="center" vertical="center" wrapText="1"/>
    </xf>
    <xf numFmtId="0" fontId="2" fillId="40" borderId="23" xfId="0" applyFont="1" applyFill="1" applyBorder="1" applyAlignment="1">
      <alignment horizontal="center" vertical="center" wrapText="1"/>
    </xf>
    <xf numFmtId="0" fontId="2" fillId="40" borderId="26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10" fillId="37" borderId="20" xfId="0" applyFont="1" applyFill="1" applyBorder="1" applyAlignment="1">
      <alignment horizontal="center" vertical="center" wrapText="1"/>
    </xf>
    <xf numFmtId="0" fontId="2" fillId="41" borderId="22" xfId="0" applyFont="1" applyFill="1" applyBorder="1" applyAlignment="1">
      <alignment horizontal="center" vertical="center" wrapText="1"/>
    </xf>
    <xf numFmtId="0" fontId="2" fillId="41" borderId="24" xfId="0" applyFont="1" applyFill="1" applyBorder="1" applyAlignment="1">
      <alignment horizontal="center" vertical="center" wrapText="1"/>
    </xf>
    <xf numFmtId="0" fontId="2" fillId="41" borderId="25" xfId="0" applyFont="1" applyFill="1" applyBorder="1" applyAlignment="1">
      <alignment horizontal="center" vertical="center" wrapText="1"/>
    </xf>
    <xf numFmtId="0" fontId="2" fillId="41" borderId="23" xfId="0" applyFont="1" applyFill="1" applyBorder="1" applyAlignment="1">
      <alignment horizontal="center" vertical="center" wrapText="1"/>
    </xf>
    <xf numFmtId="0" fontId="2" fillId="41" borderId="26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18" fillId="38" borderId="19" xfId="0" applyFont="1" applyFill="1" applyBorder="1" applyAlignment="1">
      <alignment horizontal="center" vertical="center" wrapText="1"/>
    </xf>
    <xf numFmtId="0" fontId="18" fillId="38" borderId="20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61" fillId="37" borderId="29" xfId="0" applyFont="1" applyFill="1" applyBorder="1" applyAlignment="1">
      <alignment horizontal="center" vertical="center"/>
    </xf>
    <xf numFmtId="0" fontId="61" fillId="37" borderId="30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42" borderId="22" xfId="0" applyFont="1" applyFill="1" applyBorder="1" applyAlignment="1">
      <alignment horizontal="center" vertical="center" wrapText="1"/>
    </xf>
    <xf numFmtId="0" fontId="2" fillId="42" borderId="24" xfId="0" applyFont="1" applyFill="1" applyBorder="1" applyAlignment="1">
      <alignment horizontal="center" vertical="center" wrapText="1"/>
    </xf>
    <xf numFmtId="0" fontId="2" fillId="42" borderId="25" xfId="0" applyFont="1" applyFill="1" applyBorder="1" applyAlignment="1">
      <alignment horizontal="center" vertical="center" wrapText="1"/>
    </xf>
    <xf numFmtId="0" fontId="2" fillId="42" borderId="23" xfId="0" applyFont="1" applyFill="1" applyBorder="1" applyAlignment="1">
      <alignment horizontal="center" vertical="center" wrapText="1"/>
    </xf>
    <xf numFmtId="0" fontId="2" fillId="42" borderId="26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7" fillId="37" borderId="23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43" borderId="22" xfId="0" applyFont="1" applyFill="1" applyBorder="1" applyAlignment="1">
      <alignment horizontal="center" vertical="center" wrapText="1"/>
    </xf>
    <xf numFmtId="0" fontId="2" fillId="43" borderId="24" xfId="0" applyFont="1" applyFill="1" applyBorder="1" applyAlignment="1">
      <alignment horizontal="center" vertical="center" wrapText="1"/>
    </xf>
    <xf numFmtId="0" fontId="2" fillId="43" borderId="25" xfId="0" applyFont="1" applyFill="1" applyBorder="1" applyAlignment="1">
      <alignment horizontal="center" vertical="center" wrapText="1"/>
    </xf>
    <xf numFmtId="0" fontId="2" fillId="43" borderId="23" xfId="0" applyFont="1" applyFill="1" applyBorder="1" applyAlignment="1">
      <alignment horizontal="center" vertical="center" wrapText="1"/>
    </xf>
    <xf numFmtId="0" fontId="2" fillId="43" borderId="26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6</xdr:row>
      <xdr:rowOff>9525</xdr:rowOff>
    </xdr:from>
    <xdr:to>
      <xdr:col>5</xdr:col>
      <xdr:colOff>76200</xdr:colOff>
      <xdr:row>7</xdr:row>
      <xdr:rowOff>238125</xdr:rowOff>
    </xdr:to>
    <xdr:pic>
      <xdr:nvPicPr>
        <xdr:cNvPr id="1" name="Рисунок 1" descr="ivanovofla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3352800"/>
          <a:ext cx="714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8</xdr:row>
      <xdr:rowOff>9525</xdr:rowOff>
    </xdr:from>
    <xdr:to>
      <xdr:col>9</xdr:col>
      <xdr:colOff>76200</xdr:colOff>
      <xdr:row>9</xdr:row>
      <xdr:rowOff>238125</xdr:rowOff>
    </xdr:to>
    <xdr:pic>
      <xdr:nvPicPr>
        <xdr:cNvPr id="2" name="Рисунок 2" descr="vichugaregfla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3848100"/>
          <a:ext cx="714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10</xdr:row>
      <xdr:rowOff>9525</xdr:rowOff>
    </xdr:from>
    <xdr:to>
      <xdr:col>13</xdr:col>
      <xdr:colOff>76200</xdr:colOff>
      <xdr:row>11</xdr:row>
      <xdr:rowOff>238125</xdr:rowOff>
    </xdr:to>
    <xdr:pic>
      <xdr:nvPicPr>
        <xdr:cNvPr id="3" name="Рисунок 3" descr="privolzhskregfla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43375" y="434340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190500</xdr:colOff>
      <xdr:row>12</xdr:row>
      <xdr:rowOff>9525</xdr:rowOff>
    </xdr:from>
    <xdr:to>
      <xdr:col>17</xdr:col>
      <xdr:colOff>76200</xdr:colOff>
      <xdr:row>13</xdr:row>
      <xdr:rowOff>238125</xdr:rowOff>
    </xdr:to>
    <xdr:pic>
      <xdr:nvPicPr>
        <xdr:cNvPr id="4" name="Рисунок 4" descr="rodnikiregflag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48275" y="482917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190500</xdr:colOff>
      <xdr:row>14</xdr:row>
      <xdr:rowOff>9525</xdr:rowOff>
    </xdr:from>
    <xdr:to>
      <xdr:col>21</xdr:col>
      <xdr:colOff>76200</xdr:colOff>
      <xdr:row>15</xdr:row>
      <xdr:rowOff>238125</xdr:rowOff>
    </xdr:to>
    <xdr:pic>
      <xdr:nvPicPr>
        <xdr:cNvPr id="5" name="Рисунок 5" descr="vichugafla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53175" y="531495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190500</xdr:colOff>
      <xdr:row>16</xdr:row>
      <xdr:rowOff>9525</xdr:rowOff>
    </xdr:from>
    <xdr:to>
      <xdr:col>25</xdr:col>
      <xdr:colOff>76200</xdr:colOff>
      <xdr:row>17</xdr:row>
      <xdr:rowOff>238125</xdr:rowOff>
    </xdr:to>
    <xdr:pic>
      <xdr:nvPicPr>
        <xdr:cNvPr id="6" name="Рисунок 6" descr="ilinskoeregfla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58075" y="58007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190500</xdr:colOff>
      <xdr:row>18</xdr:row>
      <xdr:rowOff>9525</xdr:rowOff>
    </xdr:from>
    <xdr:to>
      <xdr:col>29</xdr:col>
      <xdr:colOff>76200</xdr:colOff>
      <xdr:row>19</xdr:row>
      <xdr:rowOff>238125</xdr:rowOff>
    </xdr:to>
    <xdr:pic>
      <xdr:nvPicPr>
        <xdr:cNvPr id="7" name="Рисунок 7" descr="navolokifla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62975" y="628650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showZeros="0" tabSelected="1" zoomScale="70" zoomScaleNormal="70" zoomScalePageLayoutView="0" workbookViewId="0" topLeftCell="A1">
      <selection activeCell="C2" sqref="C2:AI3"/>
    </sheetView>
  </sheetViews>
  <sheetFormatPr defaultColWidth="8.88671875" defaultRowHeight="18.75"/>
  <cols>
    <col min="1" max="1" width="3.21484375" style="3" bestFit="1" customWidth="1"/>
    <col min="2" max="2" width="17.10546875" style="3" customWidth="1"/>
    <col min="3" max="30" width="3.21484375" style="3" customWidth="1"/>
    <col min="31" max="31" width="6.99609375" style="3" customWidth="1"/>
    <col min="32" max="33" width="4.88671875" style="3" bestFit="1" customWidth="1"/>
    <col min="34" max="34" width="5.6640625" style="3" customWidth="1"/>
    <col min="35" max="35" width="5.6640625" style="3" bestFit="1" customWidth="1"/>
    <col min="36" max="36" width="9.99609375" style="3" bestFit="1" customWidth="1"/>
    <col min="37" max="37" width="6.6640625" style="3" bestFit="1" customWidth="1"/>
    <col min="38" max="38" width="9.21484375" style="3" bestFit="1" customWidth="1"/>
    <col min="39" max="16384" width="8.88671875" style="3" customWidth="1"/>
  </cols>
  <sheetData>
    <row r="1" spans="1:39" ht="3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</row>
    <row r="2" spans="1:48" ht="34.5" customHeight="1">
      <c r="A2" s="1"/>
      <c r="B2" s="1"/>
      <c r="C2" s="150" t="s">
        <v>21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"/>
      <c r="AK2" s="1"/>
      <c r="AL2" s="1"/>
      <c r="AM2" s="4"/>
      <c r="AN2" s="5"/>
      <c r="AO2" s="5"/>
      <c r="AP2" s="5"/>
      <c r="AQ2" s="5"/>
      <c r="AR2" s="5"/>
      <c r="AS2" s="5"/>
      <c r="AT2" s="5"/>
      <c r="AU2" s="5"/>
      <c r="AV2" s="5"/>
    </row>
    <row r="3" spans="1:39" s="5" customFormat="1" ht="75" customHeight="1">
      <c r="A3" s="6"/>
      <c r="B3" s="6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6"/>
      <c r="AK3" s="6"/>
      <c r="AL3" s="7"/>
      <c r="AM3" s="4"/>
    </row>
    <row r="4" spans="1:39" s="5" customFormat="1" ht="7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9"/>
      <c r="AM4" s="4"/>
    </row>
    <row r="5" spans="1:38" s="5" customFormat="1" ht="23.25" customHeight="1" thickBot="1">
      <c r="A5" s="43" t="s">
        <v>0</v>
      </c>
      <c r="B5" s="45" t="s">
        <v>1</v>
      </c>
      <c r="C5" s="47">
        <v>1</v>
      </c>
      <c r="D5" s="47"/>
      <c r="E5" s="47"/>
      <c r="F5" s="47"/>
      <c r="G5" s="47">
        <v>2</v>
      </c>
      <c r="H5" s="47"/>
      <c r="I5" s="47"/>
      <c r="J5" s="47"/>
      <c r="K5" s="47">
        <v>3</v>
      </c>
      <c r="L5" s="47"/>
      <c r="M5" s="47"/>
      <c r="N5" s="47"/>
      <c r="O5" s="47">
        <v>4</v>
      </c>
      <c r="P5" s="47"/>
      <c r="Q5" s="47"/>
      <c r="R5" s="47"/>
      <c r="S5" s="47">
        <v>5</v>
      </c>
      <c r="T5" s="47"/>
      <c r="U5" s="47"/>
      <c r="V5" s="47"/>
      <c r="W5" s="47">
        <v>6</v>
      </c>
      <c r="X5" s="47"/>
      <c r="Y5" s="47"/>
      <c r="Z5" s="47"/>
      <c r="AA5" s="47">
        <v>7</v>
      </c>
      <c r="AB5" s="47"/>
      <c r="AC5" s="47"/>
      <c r="AD5" s="47"/>
      <c r="AE5" s="52" t="s">
        <v>2</v>
      </c>
      <c r="AF5" s="54" t="s">
        <v>3</v>
      </c>
      <c r="AG5" s="55"/>
      <c r="AH5" s="56" t="s">
        <v>4</v>
      </c>
      <c r="AI5" s="57"/>
      <c r="AJ5" s="62" t="s">
        <v>12</v>
      </c>
      <c r="AK5" s="60" t="s">
        <v>5</v>
      </c>
      <c r="AL5" s="58" t="s">
        <v>6</v>
      </c>
    </row>
    <row r="6" spans="1:38" s="5" customFormat="1" ht="21" customHeight="1" thickBot="1">
      <c r="A6" s="44"/>
      <c r="B6" s="46"/>
      <c r="C6" s="48" t="s">
        <v>7</v>
      </c>
      <c r="D6" s="49"/>
      <c r="E6" s="50" t="s">
        <v>8</v>
      </c>
      <c r="F6" s="51"/>
      <c r="G6" s="48" t="s">
        <v>7</v>
      </c>
      <c r="H6" s="49"/>
      <c r="I6" s="50" t="s">
        <v>8</v>
      </c>
      <c r="J6" s="51"/>
      <c r="K6" s="48" t="s">
        <v>7</v>
      </c>
      <c r="L6" s="49"/>
      <c r="M6" s="50" t="s">
        <v>8</v>
      </c>
      <c r="N6" s="51"/>
      <c r="O6" s="48" t="s">
        <v>7</v>
      </c>
      <c r="P6" s="49"/>
      <c r="Q6" s="50" t="s">
        <v>8</v>
      </c>
      <c r="R6" s="51"/>
      <c r="S6" s="48" t="s">
        <v>7</v>
      </c>
      <c r="T6" s="49"/>
      <c r="U6" s="50" t="s">
        <v>8</v>
      </c>
      <c r="V6" s="51"/>
      <c r="W6" s="48" t="s">
        <v>7</v>
      </c>
      <c r="X6" s="49"/>
      <c r="Y6" s="50" t="s">
        <v>8</v>
      </c>
      <c r="Z6" s="51"/>
      <c r="AA6" s="48" t="s">
        <v>7</v>
      </c>
      <c r="AB6" s="49"/>
      <c r="AC6" s="50" t="s">
        <v>8</v>
      </c>
      <c r="AD6" s="51"/>
      <c r="AE6" s="53"/>
      <c r="AF6" s="13" t="s">
        <v>9</v>
      </c>
      <c r="AG6" s="10" t="s">
        <v>10</v>
      </c>
      <c r="AH6" s="11" t="s">
        <v>11</v>
      </c>
      <c r="AI6" s="12" t="s">
        <v>10</v>
      </c>
      <c r="AJ6" s="63"/>
      <c r="AK6" s="61"/>
      <c r="AL6" s="59"/>
    </row>
    <row r="7" spans="1:38" s="5" customFormat="1" ht="19.5" customHeight="1" thickBot="1">
      <c r="A7" s="64">
        <v>1</v>
      </c>
      <c r="B7" s="66" t="s">
        <v>14</v>
      </c>
      <c r="C7" s="68" t="s">
        <v>13</v>
      </c>
      <c r="D7" s="69"/>
      <c r="E7" s="69"/>
      <c r="F7" s="70"/>
      <c r="G7" s="16">
        <v>1</v>
      </c>
      <c r="H7" s="17">
        <v>2</v>
      </c>
      <c r="I7" s="21">
        <v>3</v>
      </c>
      <c r="J7" s="35">
        <v>4</v>
      </c>
      <c r="K7" s="29">
        <v>13</v>
      </c>
      <c r="L7" s="24">
        <v>2</v>
      </c>
      <c r="M7" s="25">
        <v>10</v>
      </c>
      <c r="N7" s="19">
        <v>3</v>
      </c>
      <c r="O7" s="16">
        <v>3</v>
      </c>
      <c r="P7" s="17">
        <v>4</v>
      </c>
      <c r="Q7" s="21">
        <v>1</v>
      </c>
      <c r="R7" s="35">
        <v>5</v>
      </c>
      <c r="S7" s="23">
        <v>12</v>
      </c>
      <c r="T7" s="24">
        <v>1</v>
      </c>
      <c r="U7" s="21">
        <v>0</v>
      </c>
      <c r="V7" s="35">
        <v>5</v>
      </c>
      <c r="W7" s="29">
        <v>13</v>
      </c>
      <c r="X7" s="24">
        <v>3</v>
      </c>
      <c r="Y7" s="18">
        <v>8</v>
      </c>
      <c r="Z7" s="19">
        <v>1</v>
      </c>
      <c r="AA7" s="29">
        <v>9</v>
      </c>
      <c r="AB7" s="20">
        <v>0</v>
      </c>
      <c r="AC7" s="25">
        <v>5</v>
      </c>
      <c r="AD7" s="19">
        <v>0</v>
      </c>
      <c r="AE7" s="74">
        <f>COUNTA(G7:AD7)/2</f>
        <v>12</v>
      </c>
      <c r="AF7" s="81">
        <f>COUNTIF(G8:AD8,3)+COUNTIF(G8:AD8,2)</f>
        <v>7</v>
      </c>
      <c r="AG7" s="83">
        <f>AE7-AF7</f>
        <v>5</v>
      </c>
      <c r="AH7" s="85">
        <f>SUM(G7,I7,K7,M7,O7,Q7,S7,U7,W7,Y7,AA7,AC7,C7,E7)</f>
        <v>78</v>
      </c>
      <c r="AI7" s="87">
        <f>SUM(AD7,AB7,Z7,X7,V7,T7,R7,P7,N7,L7,J7,H7,F7,D7)</f>
        <v>30</v>
      </c>
      <c r="AJ7" s="93">
        <f>AH7-AI7</f>
        <v>48</v>
      </c>
      <c r="AK7" s="89">
        <f>SUM(G8:AD8)</f>
        <v>23</v>
      </c>
      <c r="AL7" s="91">
        <v>3</v>
      </c>
    </row>
    <row r="8" spans="1:38" s="5" customFormat="1" ht="19.5" thickBot="1">
      <c r="A8" s="65"/>
      <c r="B8" s="67"/>
      <c r="C8" s="71"/>
      <c r="D8" s="72"/>
      <c r="E8" s="72"/>
      <c r="F8" s="73"/>
      <c r="G8" s="95">
        <f>IF(G7&gt;H7,3,0)</f>
        <v>0</v>
      </c>
      <c r="H8" s="96"/>
      <c r="I8" s="97">
        <v>1</v>
      </c>
      <c r="J8" s="98"/>
      <c r="K8" s="75">
        <f>IF(K7&gt;L7,3,0)</f>
        <v>3</v>
      </c>
      <c r="L8" s="76"/>
      <c r="M8" s="79">
        <f>IF(M7&gt;N7,3,0)</f>
        <v>3</v>
      </c>
      <c r="N8" s="80"/>
      <c r="O8" s="99">
        <v>1</v>
      </c>
      <c r="P8" s="100"/>
      <c r="Q8" s="101">
        <f>IF(Q7&gt;R7,3,0)</f>
        <v>0</v>
      </c>
      <c r="R8" s="102"/>
      <c r="S8" s="103">
        <f>IF(S7&gt;T7,3,0)</f>
        <v>3</v>
      </c>
      <c r="T8" s="104"/>
      <c r="U8" s="101">
        <f>IF(U7&gt;V7,3,0)</f>
        <v>0</v>
      </c>
      <c r="V8" s="102"/>
      <c r="W8" s="75">
        <f>IF(W7&gt;X7,3,0)</f>
        <v>3</v>
      </c>
      <c r="X8" s="76"/>
      <c r="Y8" s="77">
        <f>IF(Y7&gt;Z7,3,0)</f>
        <v>3</v>
      </c>
      <c r="Z8" s="78"/>
      <c r="AA8" s="75">
        <f>IF(AA7&gt;AB7,3,0)</f>
        <v>3</v>
      </c>
      <c r="AB8" s="76"/>
      <c r="AC8" s="79">
        <f>IF(AC7&gt;AD7,3,0)</f>
        <v>3</v>
      </c>
      <c r="AD8" s="80"/>
      <c r="AE8" s="74"/>
      <c r="AF8" s="82"/>
      <c r="AG8" s="84"/>
      <c r="AH8" s="86"/>
      <c r="AI8" s="88"/>
      <c r="AJ8" s="94"/>
      <c r="AK8" s="90"/>
      <c r="AL8" s="92"/>
    </row>
    <row r="9" spans="1:38" s="5" customFormat="1" ht="19.5" customHeight="1" thickBot="1">
      <c r="A9" s="64">
        <v>2</v>
      </c>
      <c r="B9" s="105" t="s">
        <v>15</v>
      </c>
      <c r="C9" s="29">
        <v>4</v>
      </c>
      <c r="D9" s="24">
        <v>3</v>
      </c>
      <c r="E9" s="25">
        <v>2</v>
      </c>
      <c r="F9" s="42">
        <v>1</v>
      </c>
      <c r="G9" s="107" t="s">
        <v>13</v>
      </c>
      <c r="H9" s="108"/>
      <c r="I9" s="108"/>
      <c r="J9" s="109"/>
      <c r="K9" s="37">
        <v>9</v>
      </c>
      <c r="L9" s="24">
        <v>2</v>
      </c>
      <c r="M9" s="25">
        <v>8</v>
      </c>
      <c r="N9" s="19">
        <v>1</v>
      </c>
      <c r="O9" s="16">
        <v>8</v>
      </c>
      <c r="P9" s="17">
        <v>9</v>
      </c>
      <c r="Q9" s="25">
        <v>4</v>
      </c>
      <c r="R9" s="19">
        <v>1</v>
      </c>
      <c r="S9" s="23">
        <v>12</v>
      </c>
      <c r="T9" s="24">
        <v>1</v>
      </c>
      <c r="U9" s="18">
        <v>4</v>
      </c>
      <c r="V9" s="19">
        <v>2</v>
      </c>
      <c r="W9" s="29">
        <v>19</v>
      </c>
      <c r="X9" s="24">
        <v>2</v>
      </c>
      <c r="Y9" s="25">
        <v>16</v>
      </c>
      <c r="Z9" s="19">
        <v>5</v>
      </c>
      <c r="AA9" s="29">
        <v>5</v>
      </c>
      <c r="AB9" s="24">
        <v>0</v>
      </c>
      <c r="AC9" s="25">
        <v>6</v>
      </c>
      <c r="AD9" s="19">
        <v>2</v>
      </c>
      <c r="AE9" s="74">
        <f>COUNTA(C9:F9,K9:AD9)/2</f>
        <v>12</v>
      </c>
      <c r="AF9" s="81">
        <f>COUNTIF(C10:AD10,3)+COUNTIF(C10:AD10,2)</f>
        <v>11</v>
      </c>
      <c r="AG9" s="83">
        <f>AE9-AF9</f>
        <v>1</v>
      </c>
      <c r="AH9" s="85">
        <f>SUM(G9,I9,K9,M9,O9,Q9,S9,U9,W9,Y9,AA9,AC9,C9,E9)</f>
        <v>97</v>
      </c>
      <c r="AI9" s="87">
        <f>SUM(AD9,AB9,Z9,X9,V9,T9,R9,P9,N9,L9,J9,H9,F9,D9)</f>
        <v>29</v>
      </c>
      <c r="AJ9" s="93">
        <f>AH9-AI9</f>
        <v>68</v>
      </c>
      <c r="AK9" s="89">
        <f>SUM(C10:AD10)</f>
        <v>32</v>
      </c>
      <c r="AL9" s="91">
        <v>2</v>
      </c>
    </row>
    <row r="10" spans="1:38" s="5" customFormat="1" ht="19.5" customHeight="1" thickBot="1">
      <c r="A10" s="65"/>
      <c r="B10" s="106"/>
      <c r="C10" s="99">
        <v>2</v>
      </c>
      <c r="D10" s="100"/>
      <c r="E10" s="79">
        <f>IF(E9&gt;F9,3,0)</f>
        <v>3</v>
      </c>
      <c r="F10" s="80"/>
      <c r="G10" s="110"/>
      <c r="H10" s="111"/>
      <c r="I10" s="111"/>
      <c r="J10" s="112"/>
      <c r="K10" s="75">
        <f>IF(K9&gt;L9,3,0)</f>
        <v>3</v>
      </c>
      <c r="L10" s="76"/>
      <c r="M10" s="79">
        <f>IF(M9&gt;N9,3,0)</f>
        <v>3</v>
      </c>
      <c r="N10" s="80"/>
      <c r="O10" s="75">
        <f>IF(O9&gt;P9,3,0)</f>
        <v>0</v>
      </c>
      <c r="P10" s="76"/>
      <c r="Q10" s="79">
        <f>IF(Q9&gt;R9,3,0)</f>
        <v>3</v>
      </c>
      <c r="R10" s="80"/>
      <c r="S10" s="103">
        <f>IF(S9&gt;T9,3,0)</f>
        <v>3</v>
      </c>
      <c r="T10" s="104"/>
      <c r="U10" s="77">
        <f>IF(U9&gt;V9,3,0)</f>
        <v>3</v>
      </c>
      <c r="V10" s="78"/>
      <c r="W10" s="75">
        <f>IF(W9&gt;X9,3,0)</f>
        <v>3</v>
      </c>
      <c r="X10" s="76"/>
      <c r="Y10" s="79">
        <f>IF(Y9&gt;Z9,3,0)</f>
        <v>3</v>
      </c>
      <c r="Z10" s="80"/>
      <c r="AA10" s="75">
        <f>IF(AA9&gt;AB9,3,0)</f>
        <v>3</v>
      </c>
      <c r="AB10" s="76"/>
      <c r="AC10" s="79">
        <f>IF(AC9&gt;AD9,3,0)</f>
        <v>3</v>
      </c>
      <c r="AD10" s="80"/>
      <c r="AE10" s="74"/>
      <c r="AF10" s="82"/>
      <c r="AG10" s="84"/>
      <c r="AH10" s="86"/>
      <c r="AI10" s="88"/>
      <c r="AJ10" s="94"/>
      <c r="AK10" s="90"/>
      <c r="AL10" s="92"/>
    </row>
    <row r="11" spans="1:38" s="5" customFormat="1" ht="18.75" customHeight="1" thickBot="1">
      <c r="A11" s="64">
        <v>3</v>
      </c>
      <c r="B11" s="105" t="s">
        <v>16</v>
      </c>
      <c r="C11" s="16">
        <v>3</v>
      </c>
      <c r="D11" s="17">
        <v>10</v>
      </c>
      <c r="E11" s="21">
        <v>2</v>
      </c>
      <c r="F11" s="35">
        <v>13</v>
      </c>
      <c r="G11" s="33">
        <v>1</v>
      </c>
      <c r="H11" s="41">
        <v>8</v>
      </c>
      <c r="I11" s="30">
        <v>2</v>
      </c>
      <c r="J11" s="36">
        <v>9</v>
      </c>
      <c r="K11" s="114" t="s">
        <v>13</v>
      </c>
      <c r="L11" s="115"/>
      <c r="M11" s="115"/>
      <c r="N11" s="116"/>
      <c r="O11" s="26">
        <v>2</v>
      </c>
      <c r="P11" s="17">
        <v>9</v>
      </c>
      <c r="Q11" s="21">
        <v>2</v>
      </c>
      <c r="R11" s="22">
        <v>11</v>
      </c>
      <c r="S11" s="16">
        <v>2</v>
      </c>
      <c r="T11" s="17">
        <v>6</v>
      </c>
      <c r="U11" s="18">
        <v>0</v>
      </c>
      <c r="V11" s="35">
        <v>4</v>
      </c>
      <c r="W11" s="16">
        <v>7</v>
      </c>
      <c r="X11" s="17">
        <v>9</v>
      </c>
      <c r="Y11" s="25">
        <v>11</v>
      </c>
      <c r="Z11" s="19">
        <v>8</v>
      </c>
      <c r="AA11" s="16">
        <v>2</v>
      </c>
      <c r="AB11" s="20">
        <v>8</v>
      </c>
      <c r="AC11" s="21">
        <v>3</v>
      </c>
      <c r="AD11" s="22">
        <v>4</v>
      </c>
      <c r="AE11" s="74">
        <f>COUNTA(C11:J11,O11:AD11)/2</f>
        <v>12</v>
      </c>
      <c r="AF11" s="81">
        <f>COUNTIF(C12:AD12,3)+COUNTIF(C12:AD12,2)</f>
        <v>1</v>
      </c>
      <c r="AG11" s="83">
        <f>AE11-AF11</f>
        <v>11</v>
      </c>
      <c r="AH11" s="85">
        <f>SUM(G11,I11,K11,M11,O11,Q11,S11,U11,W11,Y11,AA11,AC11,C11,E11)</f>
        <v>37</v>
      </c>
      <c r="AI11" s="87">
        <f>SUM(AD11,AB11,Z11,X11,V11,T11,R11,P11,N11,L11,J11,H11,F11,D11)</f>
        <v>99</v>
      </c>
      <c r="AJ11" s="93">
        <f>AH11-AI11</f>
        <v>-62</v>
      </c>
      <c r="AK11" s="89">
        <f>SUM(C12:AD12)</f>
        <v>3</v>
      </c>
      <c r="AL11" s="120">
        <v>7</v>
      </c>
    </row>
    <row r="12" spans="1:38" s="5" customFormat="1" ht="19.5" customHeight="1" thickBot="1">
      <c r="A12" s="65"/>
      <c r="B12" s="113"/>
      <c r="C12" s="95">
        <f>IF(C11&gt;D11,3,0)</f>
        <v>0</v>
      </c>
      <c r="D12" s="96"/>
      <c r="E12" s="101">
        <f>IF(E11&gt;F11,3,0)</f>
        <v>0</v>
      </c>
      <c r="F12" s="102"/>
      <c r="G12" s="95">
        <f>IF(G11&gt;H11,3,0)</f>
        <v>0</v>
      </c>
      <c r="H12" s="96"/>
      <c r="I12" s="77">
        <f>IF(I11&gt;J11,3,0)</f>
        <v>0</v>
      </c>
      <c r="J12" s="78"/>
      <c r="K12" s="117"/>
      <c r="L12" s="118"/>
      <c r="M12" s="118"/>
      <c r="N12" s="119"/>
      <c r="O12" s="103">
        <f>IF(O11&gt;P11,3,0)</f>
        <v>0</v>
      </c>
      <c r="P12" s="104"/>
      <c r="Q12" s="101">
        <f>IF(Q11&gt;R11,3,0)</f>
        <v>0</v>
      </c>
      <c r="R12" s="102"/>
      <c r="S12" s="103">
        <f>IF(S11&gt;T11,3,0)</f>
        <v>0</v>
      </c>
      <c r="T12" s="104"/>
      <c r="U12" s="77">
        <f>IF(U11&gt;V11,3,0)</f>
        <v>0</v>
      </c>
      <c r="V12" s="78"/>
      <c r="W12" s="75">
        <f>IF(W11&gt;X11,3,0)</f>
        <v>0</v>
      </c>
      <c r="X12" s="76"/>
      <c r="Y12" s="79">
        <f>IF(Y11&gt;Z11,3,0)</f>
        <v>3</v>
      </c>
      <c r="Z12" s="80"/>
      <c r="AA12" s="95">
        <f>IF(AA11&gt;AB11,3,0)</f>
        <v>0</v>
      </c>
      <c r="AB12" s="96"/>
      <c r="AC12" s="101">
        <f>IF(AC11&gt;AD11,3,0)</f>
        <v>0</v>
      </c>
      <c r="AD12" s="102"/>
      <c r="AE12" s="74"/>
      <c r="AF12" s="82"/>
      <c r="AG12" s="84"/>
      <c r="AH12" s="86"/>
      <c r="AI12" s="88"/>
      <c r="AJ12" s="94"/>
      <c r="AK12" s="90"/>
      <c r="AL12" s="121"/>
    </row>
    <row r="13" spans="1:38" s="5" customFormat="1" ht="18.75" customHeight="1" thickBot="1">
      <c r="A13" s="64">
        <v>4</v>
      </c>
      <c r="B13" s="105" t="s">
        <v>17</v>
      </c>
      <c r="C13" s="29">
        <v>5</v>
      </c>
      <c r="D13" s="24">
        <v>1</v>
      </c>
      <c r="E13" s="25">
        <v>4</v>
      </c>
      <c r="F13" s="19">
        <v>3</v>
      </c>
      <c r="G13" s="16">
        <v>1</v>
      </c>
      <c r="H13" s="17">
        <v>4</v>
      </c>
      <c r="I13" s="25">
        <v>9</v>
      </c>
      <c r="J13" s="19">
        <v>8</v>
      </c>
      <c r="K13" s="23">
        <v>11</v>
      </c>
      <c r="L13" s="24">
        <v>2</v>
      </c>
      <c r="M13" s="39">
        <v>9</v>
      </c>
      <c r="N13" s="27">
        <v>2</v>
      </c>
      <c r="O13" s="68" t="s">
        <v>13</v>
      </c>
      <c r="P13" s="69"/>
      <c r="Q13" s="69"/>
      <c r="R13" s="70"/>
      <c r="S13" s="28">
        <v>8</v>
      </c>
      <c r="T13" s="24">
        <v>3</v>
      </c>
      <c r="U13" s="18">
        <v>5</v>
      </c>
      <c r="V13" s="19">
        <v>4</v>
      </c>
      <c r="W13" s="29">
        <v>16</v>
      </c>
      <c r="X13" s="24">
        <v>1</v>
      </c>
      <c r="Y13" s="25">
        <v>20</v>
      </c>
      <c r="Z13" s="19">
        <v>3</v>
      </c>
      <c r="AA13" s="29">
        <v>18</v>
      </c>
      <c r="AB13" s="24">
        <v>1</v>
      </c>
      <c r="AC13" s="25">
        <v>9</v>
      </c>
      <c r="AD13" s="19">
        <v>2</v>
      </c>
      <c r="AE13" s="74">
        <f>COUNTA(C13:N13,S13:AD13)/2</f>
        <v>12</v>
      </c>
      <c r="AF13" s="81">
        <f>COUNTIF(C14:AD14,3)+COUNTIF(C14:AD14,2)</f>
        <v>11</v>
      </c>
      <c r="AG13" s="83">
        <f>AE13-AF13</f>
        <v>1</v>
      </c>
      <c r="AH13" s="85">
        <f>SUM(G13,I13,K13,M13,O13,Q13,S13,U13,W13,Y13,AA13,AC13,C13,E13)</f>
        <v>115</v>
      </c>
      <c r="AI13" s="87">
        <f>SUM(AD13,AB13,Z13,X13,V13,T13,R13,P13,N13,L13,J13,H13,F13,D13)</f>
        <v>34</v>
      </c>
      <c r="AJ13" s="93">
        <f>AH13-AI13</f>
        <v>81</v>
      </c>
      <c r="AK13" s="89">
        <f>SUM(C14:AD14)</f>
        <v>32</v>
      </c>
      <c r="AL13" s="91">
        <v>1</v>
      </c>
    </row>
    <row r="14" spans="1:38" s="5" customFormat="1" ht="19.5" customHeight="1" thickBot="1">
      <c r="A14" s="65"/>
      <c r="B14" s="113"/>
      <c r="C14" s="75">
        <f>IF(C13&gt;D13,3,0)</f>
        <v>3</v>
      </c>
      <c r="D14" s="76"/>
      <c r="E14" s="97">
        <v>2</v>
      </c>
      <c r="F14" s="98"/>
      <c r="G14" s="103">
        <f>IF(G13&gt;H13,3,0)</f>
        <v>0</v>
      </c>
      <c r="H14" s="104"/>
      <c r="I14" s="79">
        <f>IF(I13&gt;J13,3,0)</f>
        <v>3</v>
      </c>
      <c r="J14" s="80"/>
      <c r="K14" s="122">
        <f>IF(K13&gt;L13,3,0)</f>
        <v>3</v>
      </c>
      <c r="L14" s="123"/>
      <c r="M14" s="124">
        <f>IF(M13&gt;N13,3,0)</f>
        <v>3</v>
      </c>
      <c r="N14" s="125"/>
      <c r="O14" s="71"/>
      <c r="P14" s="72"/>
      <c r="Q14" s="72"/>
      <c r="R14" s="73"/>
      <c r="S14" s="103">
        <f>IF(S13&gt;T13,3,0)</f>
        <v>3</v>
      </c>
      <c r="T14" s="104"/>
      <c r="U14" s="77">
        <f>IF(U13&gt;V13,3,0)</f>
        <v>3</v>
      </c>
      <c r="V14" s="78"/>
      <c r="W14" s="75">
        <f>IF(W13&gt;X13,3,0)</f>
        <v>3</v>
      </c>
      <c r="X14" s="76"/>
      <c r="Y14" s="79">
        <f>IF(Y13&gt;Z13,3,0)</f>
        <v>3</v>
      </c>
      <c r="Z14" s="80"/>
      <c r="AA14" s="75">
        <f>IF(AA13&gt;AB13,3,0)</f>
        <v>3</v>
      </c>
      <c r="AB14" s="76"/>
      <c r="AC14" s="79">
        <f>IF(AC13&gt;AD13,3,0)</f>
        <v>3</v>
      </c>
      <c r="AD14" s="80"/>
      <c r="AE14" s="74"/>
      <c r="AF14" s="82"/>
      <c r="AG14" s="84"/>
      <c r="AH14" s="86"/>
      <c r="AI14" s="88"/>
      <c r="AJ14" s="94"/>
      <c r="AK14" s="90"/>
      <c r="AL14" s="92"/>
    </row>
    <row r="15" spans="1:38" s="5" customFormat="1" ht="18.75" customHeight="1" thickBot="1">
      <c r="A15" s="64">
        <v>5</v>
      </c>
      <c r="B15" s="105" t="s">
        <v>18</v>
      </c>
      <c r="C15" s="29">
        <v>5</v>
      </c>
      <c r="D15" s="24">
        <v>0</v>
      </c>
      <c r="E15" s="21">
        <v>1</v>
      </c>
      <c r="F15" s="22">
        <v>12</v>
      </c>
      <c r="G15" s="16">
        <v>2</v>
      </c>
      <c r="H15" s="20">
        <v>4</v>
      </c>
      <c r="I15" s="21">
        <v>1</v>
      </c>
      <c r="J15" s="22">
        <v>12</v>
      </c>
      <c r="K15" s="40">
        <v>4</v>
      </c>
      <c r="L15" s="32">
        <v>0</v>
      </c>
      <c r="M15" s="25">
        <v>6</v>
      </c>
      <c r="N15" s="19">
        <v>2</v>
      </c>
      <c r="O15" s="33">
        <v>4</v>
      </c>
      <c r="P15" s="34">
        <v>5</v>
      </c>
      <c r="Q15" s="30">
        <v>3</v>
      </c>
      <c r="R15" s="31">
        <v>8</v>
      </c>
      <c r="S15" s="126" t="s">
        <v>13</v>
      </c>
      <c r="T15" s="127"/>
      <c r="U15" s="127"/>
      <c r="V15" s="128"/>
      <c r="W15" s="37">
        <v>11</v>
      </c>
      <c r="X15" s="24">
        <v>3</v>
      </c>
      <c r="Y15" s="25">
        <v>9</v>
      </c>
      <c r="Z15" s="19">
        <v>3</v>
      </c>
      <c r="AA15" s="16">
        <v>2</v>
      </c>
      <c r="AB15" s="17">
        <v>5</v>
      </c>
      <c r="AC15" s="25">
        <v>6</v>
      </c>
      <c r="AD15" s="19">
        <v>2</v>
      </c>
      <c r="AE15" s="74">
        <f>COUNTA(C15:R15,W15:AD15)/2</f>
        <v>12</v>
      </c>
      <c r="AF15" s="81">
        <f>COUNTIF(C16:AD16,3)+COUNTIF(C16:AD16,2)</f>
        <v>6</v>
      </c>
      <c r="AG15" s="83">
        <f>AE15-AF15</f>
        <v>6</v>
      </c>
      <c r="AH15" s="85">
        <f>SUM(G15,I15,K15,M15,O15,Q15,S15,U15,W15,Y15,AA15,AC15,C15,E15)</f>
        <v>54</v>
      </c>
      <c r="AI15" s="87">
        <f>SUM(AD15,AB15,Z15,X15,V15,T15,R15,P15,N15,L15,J15,H15,F15,D15)</f>
        <v>56</v>
      </c>
      <c r="AJ15" s="93">
        <f>AH15-AI15</f>
        <v>-2</v>
      </c>
      <c r="AK15" s="89">
        <f>SUM(C16:AD16)</f>
        <v>18</v>
      </c>
      <c r="AL15" s="120">
        <v>4</v>
      </c>
    </row>
    <row r="16" spans="1:38" s="5" customFormat="1" ht="19.5" customHeight="1" thickBot="1">
      <c r="A16" s="65"/>
      <c r="B16" s="113"/>
      <c r="C16" s="75">
        <f>IF(C15&gt;D15,3,0)</f>
        <v>3</v>
      </c>
      <c r="D16" s="76"/>
      <c r="E16" s="101">
        <f>IF(E15&gt;F15,3,0)</f>
        <v>0</v>
      </c>
      <c r="F16" s="102"/>
      <c r="G16" s="95">
        <f>IF(G15&gt;H15,3,0)</f>
        <v>0</v>
      </c>
      <c r="H16" s="96"/>
      <c r="I16" s="101">
        <f>IF(I15&gt;J15,3,0)</f>
        <v>0</v>
      </c>
      <c r="J16" s="102"/>
      <c r="K16" s="75">
        <f>IF(K15&gt;L15,3,0)</f>
        <v>3</v>
      </c>
      <c r="L16" s="76"/>
      <c r="M16" s="79">
        <f>IF(M15&gt;N15,3,0)</f>
        <v>3</v>
      </c>
      <c r="N16" s="80"/>
      <c r="O16" s="95">
        <f>IF(O15&gt;P15,3,0)</f>
        <v>0</v>
      </c>
      <c r="P16" s="96"/>
      <c r="Q16" s="101">
        <f>IF(Q15&gt;R15,3,0)</f>
        <v>0</v>
      </c>
      <c r="R16" s="102"/>
      <c r="S16" s="129"/>
      <c r="T16" s="130"/>
      <c r="U16" s="130"/>
      <c r="V16" s="131"/>
      <c r="W16" s="75">
        <f>IF(W15&gt;X15,3,0)</f>
        <v>3</v>
      </c>
      <c r="X16" s="76"/>
      <c r="Y16" s="79">
        <f>IF(Y15&gt;Z15,3,0)</f>
        <v>3</v>
      </c>
      <c r="Z16" s="80"/>
      <c r="AA16" s="75">
        <f>IF(AA15&gt;AB15,3,0)</f>
        <v>0</v>
      </c>
      <c r="AB16" s="76"/>
      <c r="AC16" s="79">
        <f>IF(AC15&gt;AD15,3,0)</f>
        <v>3</v>
      </c>
      <c r="AD16" s="80"/>
      <c r="AE16" s="74"/>
      <c r="AF16" s="82"/>
      <c r="AG16" s="84"/>
      <c r="AH16" s="86"/>
      <c r="AI16" s="88"/>
      <c r="AJ16" s="94"/>
      <c r="AK16" s="90"/>
      <c r="AL16" s="121"/>
    </row>
    <row r="17" spans="1:38" s="5" customFormat="1" ht="18.75" customHeight="1" thickBot="1">
      <c r="A17" s="64">
        <v>6</v>
      </c>
      <c r="B17" s="105" t="s">
        <v>20</v>
      </c>
      <c r="C17" s="16">
        <v>1</v>
      </c>
      <c r="D17" s="20">
        <v>8</v>
      </c>
      <c r="E17" s="21">
        <v>3</v>
      </c>
      <c r="F17" s="35">
        <v>13</v>
      </c>
      <c r="G17" s="16">
        <v>5</v>
      </c>
      <c r="H17" s="17">
        <v>16</v>
      </c>
      <c r="I17" s="21">
        <v>2</v>
      </c>
      <c r="J17" s="35">
        <v>19</v>
      </c>
      <c r="K17" s="23">
        <v>8</v>
      </c>
      <c r="L17" s="24">
        <v>11</v>
      </c>
      <c r="M17" s="25">
        <v>9</v>
      </c>
      <c r="N17" s="19">
        <v>7</v>
      </c>
      <c r="O17" s="16">
        <v>3</v>
      </c>
      <c r="P17" s="17">
        <v>20</v>
      </c>
      <c r="Q17" s="21">
        <v>1</v>
      </c>
      <c r="R17" s="35">
        <v>16</v>
      </c>
      <c r="S17" s="33">
        <v>3</v>
      </c>
      <c r="T17" s="41">
        <v>9</v>
      </c>
      <c r="U17" s="30">
        <v>3</v>
      </c>
      <c r="V17" s="36">
        <v>11</v>
      </c>
      <c r="W17" s="132" t="s">
        <v>13</v>
      </c>
      <c r="X17" s="133"/>
      <c r="Y17" s="133"/>
      <c r="Z17" s="134"/>
      <c r="AA17" s="37">
        <v>5</v>
      </c>
      <c r="AB17" s="24">
        <v>0</v>
      </c>
      <c r="AC17" s="21">
        <v>5</v>
      </c>
      <c r="AD17" s="35">
        <v>11</v>
      </c>
      <c r="AE17" s="74">
        <f>COUNTA(C17:V17,AA17:AD17)/2</f>
        <v>12</v>
      </c>
      <c r="AF17" s="81">
        <f>COUNTIF(C18:AD18,3)+COUNTIF(C18:AD18,2)</f>
        <v>2</v>
      </c>
      <c r="AG17" s="83">
        <f>AE17-AF17</f>
        <v>10</v>
      </c>
      <c r="AH17" s="85">
        <f>SUM(G17,I17,K17,M17,O17,Q17,S17,U17,W17,Y17,AA17,AC17,C17,E17)</f>
        <v>48</v>
      </c>
      <c r="AI17" s="87">
        <f>SUM(AD17,AB17,Z17,X17,V17,T17,R17,P17,N17,L17,J17,H17,F17,D17)</f>
        <v>141</v>
      </c>
      <c r="AJ17" s="93">
        <f>AH17-AI17</f>
        <v>-93</v>
      </c>
      <c r="AK17" s="89">
        <f>SUM(C18:AD18)</f>
        <v>6</v>
      </c>
      <c r="AL17" s="120">
        <v>6</v>
      </c>
    </row>
    <row r="18" spans="1:38" s="5" customFormat="1" ht="19.5" customHeight="1" thickBot="1">
      <c r="A18" s="65"/>
      <c r="B18" s="113"/>
      <c r="C18" s="95">
        <f>IF(C17&gt;D17,3,0)</f>
        <v>0</v>
      </c>
      <c r="D18" s="96"/>
      <c r="E18" s="77">
        <f>IF(E17&gt;F17,3,0)</f>
        <v>0</v>
      </c>
      <c r="F18" s="78"/>
      <c r="G18" s="103">
        <f>IF(G17&gt;H17,3,0)</f>
        <v>0</v>
      </c>
      <c r="H18" s="104"/>
      <c r="I18" s="77">
        <f>IF(I17&gt;J17,3,0)</f>
        <v>0</v>
      </c>
      <c r="J18" s="78"/>
      <c r="K18" s="103">
        <f>IF(K17&gt;L17,3,0)</f>
        <v>0</v>
      </c>
      <c r="L18" s="104"/>
      <c r="M18" s="77">
        <f>IF(M17&gt;N17,3,0)</f>
        <v>3</v>
      </c>
      <c r="N18" s="78"/>
      <c r="O18" s="103">
        <f>IF(O17&gt;P17,3,0)</f>
        <v>0</v>
      </c>
      <c r="P18" s="104"/>
      <c r="Q18" s="77">
        <f>IF(Q17&gt;R17,3,0)</f>
        <v>0</v>
      </c>
      <c r="R18" s="78"/>
      <c r="S18" s="95">
        <f>IF(S17&gt;T17,3,0)</f>
        <v>0</v>
      </c>
      <c r="T18" s="96"/>
      <c r="U18" s="77">
        <f>IF(U17&gt;V17,3,0)</f>
        <v>0</v>
      </c>
      <c r="V18" s="78"/>
      <c r="W18" s="135"/>
      <c r="X18" s="136"/>
      <c r="Y18" s="136"/>
      <c r="Z18" s="137"/>
      <c r="AA18" s="75">
        <f>IF(AA17&gt;AB17,3,0)</f>
        <v>3</v>
      </c>
      <c r="AB18" s="76"/>
      <c r="AC18" s="101">
        <f>IF(AC17&gt;AD17,3,0)</f>
        <v>0</v>
      </c>
      <c r="AD18" s="102"/>
      <c r="AE18" s="74"/>
      <c r="AF18" s="82"/>
      <c r="AG18" s="84"/>
      <c r="AH18" s="86"/>
      <c r="AI18" s="88"/>
      <c r="AJ18" s="94"/>
      <c r="AK18" s="90"/>
      <c r="AL18" s="121"/>
    </row>
    <row r="19" spans="1:38" s="5" customFormat="1" ht="18.75" customHeight="1" thickBot="1">
      <c r="A19" s="64">
        <v>7</v>
      </c>
      <c r="B19" s="105" t="s">
        <v>19</v>
      </c>
      <c r="C19" s="16">
        <v>0</v>
      </c>
      <c r="D19" s="17">
        <v>5</v>
      </c>
      <c r="E19" s="18">
        <v>0</v>
      </c>
      <c r="F19" s="35">
        <v>9</v>
      </c>
      <c r="G19" s="16">
        <v>2</v>
      </c>
      <c r="H19" s="17">
        <v>6</v>
      </c>
      <c r="I19" s="21">
        <v>0</v>
      </c>
      <c r="J19" s="35">
        <v>5</v>
      </c>
      <c r="K19" s="23">
        <v>4</v>
      </c>
      <c r="L19" s="24">
        <v>3</v>
      </c>
      <c r="M19" s="18">
        <v>8</v>
      </c>
      <c r="N19" s="19">
        <v>2</v>
      </c>
      <c r="O19" s="16">
        <v>2</v>
      </c>
      <c r="P19" s="17">
        <v>9</v>
      </c>
      <c r="Q19" s="21">
        <v>1</v>
      </c>
      <c r="R19" s="35">
        <v>18</v>
      </c>
      <c r="S19" s="16">
        <v>2</v>
      </c>
      <c r="T19" s="17">
        <v>6</v>
      </c>
      <c r="U19" s="25">
        <v>5</v>
      </c>
      <c r="V19" s="19">
        <v>2</v>
      </c>
      <c r="W19" s="29">
        <v>11</v>
      </c>
      <c r="X19" s="24">
        <v>5</v>
      </c>
      <c r="Y19" s="18">
        <v>0</v>
      </c>
      <c r="Z19" s="38">
        <v>5</v>
      </c>
      <c r="AA19" s="142" t="s">
        <v>13</v>
      </c>
      <c r="AB19" s="143"/>
      <c r="AC19" s="143"/>
      <c r="AD19" s="144"/>
      <c r="AE19" s="74">
        <f>COUNTA(C19:Z19)/2</f>
        <v>12</v>
      </c>
      <c r="AF19" s="81">
        <f>COUNTIF(C20:AD20,3)+COUNTIF(C20:AD20,2)</f>
        <v>4</v>
      </c>
      <c r="AG19" s="83">
        <f>AE19-AF19</f>
        <v>8</v>
      </c>
      <c r="AH19" s="85">
        <f>SUM(G19,I19,K19,M19,O19,Q19,S19,U19,W19,Y19,AA19,AC19,C19,E19)</f>
        <v>35</v>
      </c>
      <c r="AI19" s="87">
        <f>SUM(AD19,AB19,Z19,X19,V19,T19,R19,P19,N19,L19,J19,H19,F19,D19)</f>
        <v>75</v>
      </c>
      <c r="AJ19" s="93">
        <f>AH19-AI19</f>
        <v>-40</v>
      </c>
      <c r="AK19" s="89">
        <f>SUM(C20:AD20)</f>
        <v>12</v>
      </c>
      <c r="AL19" s="120">
        <v>5</v>
      </c>
    </row>
    <row r="20" spans="1:38" s="5" customFormat="1" ht="19.5" customHeight="1" thickBot="1">
      <c r="A20" s="65"/>
      <c r="B20" s="113"/>
      <c r="C20" s="148">
        <f>IF(C19&gt;D19,3,0)</f>
        <v>0</v>
      </c>
      <c r="D20" s="149"/>
      <c r="E20" s="138">
        <f>IF(E19&gt;F19,3,0)</f>
        <v>0</v>
      </c>
      <c r="F20" s="139"/>
      <c r="G20" s="140">
        <f>IF(G19&gt;H19,3,0)</f>
        <v>0</v>
      </c>
      <c r="H20" s="141"/>
      <c r="I20" s="138">
        <f>IF(I19&gt;J19,3,0)</f>
        <v>0</v>
      </c>
      <c r="J20" s="139"/>
      <c r="K20" s="140">
        <f>IF(K19&gt;L19,3,0)</f>
        <v>3</v>
      </c>
      <c r="L20" s="141"/>
      <c r="M20" s="138">
        <f>IF(M19&gt;N19,3,0)</f>
        <v>3</v>
      </c>
      <c r="N20" s="139"/>
      <c r="O20" s="140">
        <f>IF(O19&gt;P19,3,0)</f>
        <v>0</v>
      </c>
      <c r="P20" s="141"/>
      <c r="Q20" s="138">
        <f>IF(Q19&gt;R19,3,0)</f>
        <v>0</v>
      </c>
      <c r="R20" s="139"/>
      <c r="S20" s="140">
        <f>IF(S19&gt;T19,3,0)</f>
        <v>0</v>
      </c>
      <c r="T20" s="141"/>
      <c r="U20" s="138">
        <f>IF(U19&gt;V19,3,0)</f>
        <v>3</v>
      </c>
      <c r="V20" s="139"/>
      <c r="W20" s="148">
        <f>IF(W19&gt;X19,3,0)</f>
        <v>3</v>
      </c>
      <c r="X20" s="149"/>
      <c r="Y20" s="138">
        <f>IF(Y19&gt;Z19,3,0)</f>
        <v>0</v>
      </c>
      <c r="Z20" s="139"/>
      <c r="AA20" s="145"/>
      <c r="AB20" s="146"/>
      <c r="AC20" s="146"/>
      <c r="AD20" s="147"/>
      <c r="AE20" s="74"/>
      <c r="AF20" s="82"/>
      <c r="AG20" s="84"/>
      <c r="AH20" s="86"/>
      <c r="AI20" s="88"/>
      <c r="AJ20" s="94"/>
      <c r="AK20" s="90"/>
      <c r="AL20" s="121"/>
    </row>
    <row r="21" spans="1:44" s="5" customFormat="1" ht="18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3"/>
      <c r="AN21" s="3"/>
      <c r="AO21" s="3"/>
      <c r="AP21" s="3"/>
      <c r="AQ21" s="3"/>
      <c r="AR21" s="3"/>
    </row>
    <row r="22" spans="1:44" s="5" customFormat="1" ht="18.7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4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s="5" customFormat="1" ht="18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s="5" customFormat="1" ht="18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2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s="5" customFormat="1" ht="18.75">
      <c r="A25" s="3"/>
      <c r="B25" s="3"/>
      <c r="C25" s="3"/>
      <c r="D25" s="3"/>
      <c r="E25" s="3"/>
      <c r="F25" s="3"/>
      <c r="G25" s="3"/>
      <c r="H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s="5" customFormat="1" ht="18.75">
      <c r="A26" s="3"/>
      <c r="B26" s="3"/>
      <c r="C26" s="3"/>
      <c r="D26" s="3"/>
      <c r="E26" s="3"/>
      <c r="F26" s="3"/>
      <c r="G26" s="3"/>
      <c r="H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4" s="5" customFormat="1" ht="18.75">
      <c r="A27" s="3"/>
      <c r="B27" s="3"/>
      <c r="C27" s="3"/>
      <c r="D27" s="3"/>
      <c r="E27" s="3"/>
      <c r="F27" s="3"/>
      <c r="G27" s="3"/>
      <c r="H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 s="5" customFormat="1" ht="18.75">
      <c r="A28" s="3"/>
      <c r="B28" s="3"/>
      <c r="C28" s="3"/>
      <c r="D28" s="3"/>
      <c r="E28" s="3"/>
      <c r="F28" s="3"/>
      <c r="G28" s="3"/>
      <c r="H28" s="3"/>
      <c r="I28" s="15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4" s="5" customFormat="1" ht="18.75">
      <c r="A29" s="3"/>
      <c r="B29" s="3"/>
      <c r="C29" s="3"/>
      <c r="D29" s="3"/>
      <c r="E29" s="3"/>
      <c r="F29" s="3"/>
      <c r="G29" s="3"/>
      <c r="H29" s="3"/>
      <c r="I29" s="1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4" s="5" customFormat="1" ht="18.75">
      <c r="A30" s="3"/>
      <c r="B30" s="3"/>
      <c r="C30" s="3"/>
      <c r="D30" s="3"/>
      <c r="E30" s="3"/>
      <c r="F30" s="3"/>
      <c r="G30" s="3"/>
      <c r="H30" s="3"/>
      <c r="I30" s="1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44" s="5" customFormat="1" ht="18.75">
      <c r="A31" s="3"/>
      <c r="B31" s="3"/>
      <c r="C31" s="3"/>
      <c r="D31" s="3"/>
      <c r="E31" s="3"/>
      <c r="F31" s="3"/>
      <c r="G31" s="3"/>
      <c r="H31" s="3"/>
      <c r="I31" s="1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4" s="5" customFormat="1" ht="18.75">
      <c r="A32" s="3"/>
      <c r="B32" s="3"/>
      <c r="C32" s="3"/>
      <c r="D32" s="3"/>
      <c r="E32" s="3"/>
      <c r="F32" s="3"/>
      <c r="G32" s="3"/>
      <c r="H32" s="3"/>
      <c r="I32" s="1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:44" s="5" customFormat="1" ht="18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1:44" s="5" customFormat="1" ht="18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4" s="5" customFormat="1" ht="18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1:44" s="5" customFormat="1" ht="18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1:44" s="5" customFormat="1" ht="18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1:44" s="5" customFormat="1" ht="18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1:44" s="5" customFormat="1" ht="18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1:44" s="5" customFormat="1" ht="18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:44" s="5" customFormat="1" ht="18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1:44" s="5" customFormat="1" ht="18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1:44" s="5" customFormat="1" ht="18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:44" s="5" customFormat="1" ht="18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</sheetData>
  <sheetProtection/>
  <mergeCells count="191">
    <mergeCell ref="C2:AI3"/>
    <mergeCell ref="AG19:AG20"/>
    <mergeCell ref="AH19:AH20"/>
    <mergeCell ref="AJ13:AJ14"/>
    <mergeCell ref="AJ11:AJ12"/>
    <mergeCell ref="AF19:AF20"/>
    <mergeCell ref="AI19:AI20"/>
    <mergeCell ref="AE17:AE18"/>
    <mergeCell ref="AI13:AI14"/>
    <mergeCell ref="AG11:AG12"/>
    <mergeCell ref="C20:D20"/>
    <mergeCell ref="E20:F20"/>
    <mergeCell ref="G20:H20"/>
    <mergeCell ref="I20:J20"/>
    <mergeCell ref="K20:L20"/>
    <mergeCell ref="M20:N20"/>
    <mergeCell ref="AK19:AK20"/>
    <mergeCell ref="AL19:AL20"/>
    <mergeCell ref="AJ19:AJ20"/>
    <mergeCell ref="A19:A20"/>
    <mergeCell ref="B19:B20"/>
    <mergeCell ref="AA19:AD20"/>
    <mergeCell ref="AE19:AE20"/>
    <mergeCell ref="S20:T20"/>
    <mergeCell ref="U20:V20"/>
    <mergeCell ref="W20:X20"/>
    <mergeCell ref="Y20:Z20"/>
    <mergeCell ref="K18:L18"/>
    <mergeCell ref="M18:N18"/>
    <mergeCell ref="O18:P18"/>
    <mergeCell ref="U18:V18"/>
    <mergeCell ref="O20:P20"/>
    <mergeCell ref="Q20:R20"/>
    <mergeCell ref="AA18:AB18"/>
    <mergeCell ref="AC18:AD18"/>
    <mergeCell ref="A17:A18"/>
    <mergeCell ref="B17:B18"/>
    <mergeCell ref="W17:Z18"/>
    <mergeCell ref="Q18:R18"/>
    <mergeCell ref="S18:T18"/>
    <mergeCell ref="C18:D18"/>
    <mergeCell ref="E18:F18"/>
    <mergeCell ref="G18:H18"/>
    <mergeCell ref="I18:J18"/>
    <mergeCell ref="O16:P16"/>
    <mergeCell ref="Q16:R16"/>
    <mergeCell ref="AK15:AK16"/>
    <mergeCell ref="AL15:AL16"/>
    <mergeCell ref="AF15:AF16"/>
    <mergeCell ref="AG15:AG16"/>
    <mergeCell ref="AH15:AH16"/>
    <mergeCell ref="AI15:AI16"/>
    <mergeCell ref="AA16:AB16"/>
    <mergeCell ref="AC16:AD16"/>
    <mergeCell ref="C16:D16"/>
    <mergeCell ref="E16:F16"/>
    <mergeCell ref="G16:H16"/>
    <mergeCell ref="I16:J16"/>
    <mergeCell ref="K16:L16"/>
    <mergeCell ref="M16:N16"/>
    <mergeCell ref="AL17:AL18"/>
    <mergeCell ref="AF17:AF18"/>
    <mergeCell ref="AI17:AI18"/>
    <mergeCell ref="AK17:AK18"/>
    <mergeCell ref="AG17:AG18"/>
    <mergeCell ref="AH17:AH18"/>
    <mergeCell ref="AJ17:AJ18"/>
    <mergeCell ref="AJ15:AJ16"/>
    <mergeCell ref="AK13:AK14"/>
    <mergeCell ref="AG13:AG14"/>
    <mergeCell ref="AH13:AH14"/>
    <mergeCell ref="A15:A16"/>
    <mergeCell ref="B15:B16"/>
    <mergeCell ref="S15:V16"/>
    <mergeCell ref="AE15:AE16"/>
    <mergeCell ref="W16:X16"/>
    <mergeCell ref="Y16:Z16"/>
    <mergeCell ref="M14:N14"/>
    <mergeCell ref="S14:T14"/>
    <mergeCell ref="AE13:AE14"/>
    <mergeCell ref="AF13:AF14"/>
    <mergeCell ref="W14:X14"/>
    <mergeCell ref="Y14:Z14"/>
    <mergeCell ref="AA14:AB14"/>
    <mergeCell ref="AC14:AD14"/>
    <mergeCell ref="A13:A14"/>
    <mergeCell ref="B13:B14"/>
    <mergeCell ref="O13:R14"/>
    <mergeCell ref="U14:V14"/>
    <mergeCell ref="AL13:AL14"/>
    <mergeCell ref="C14:D14"/>
    <mergeCell ref="E14:F14"/>
    <mergeCell ref="G14:H14"/>
    <mergeCell ref="I14:J14"/>
    <mergeCell ref="K14:L14"/>
    <mergeCell ref="AL11:AL12"/>
    <mergeCell ref="C12:D12"/>
    <mergeCell ref="E12:F12"/>
    <mergeCell ref="G12:H12"/>
    <mergeCell ref="I12:J12"/>
    <mergeCell ref="O12:P12"/>
    <mergeCell ref="Q12:R12"/>
    <mergeCell ref="S12:T12"/>
    <mergeCell ref="AF11:AF12"/>
    <mergeCell ref="AC12:AD12"/>
    <mergeCell ref="AI9:AI10"/>
    <mergeCell ref="AK9:AK10"/>
    <mergeCell ref="AG9:AG10"/>
    <mergeCell ref="AH9:AH10"/>
    <mergeCell ref="AH11:AH12"/>
    <mergeCell ref="AI11:AI12"/>
    <mergeCell ref="AK11:AK12"/>
    <mergeCell ref="AJ9:AJ10"/>
    <mergeCell ref="AA10:AB10"/>
    <mergeCell ref="AC10:AD10"/>
    <mergeCell ref="A11:A12"/>
    <mergeCell ref="B11:B12"/>
    <mergeCell ref="K11:N12"/>
    <mergeCell ref="AE11:AE12"/>
    <mergeCell ref="W12:X12"/>
    <mergeCell ref="Y12:Z12"/>
    <mergeCell ref="U12:V12"/>
    <mergeCell ref="AA12:AB12"/>
    <mergeCell ref="A9:A10"/>
    <mergeCell ref="B9:B10"/>
    <mergeCell ref="G9:J10"/>
    <mergeCell ref="U10:V10"/>
    <mergeCell ref="W10:X10"/>
    <mergeCell ref="Y10:Z10"/>
    <mergeCell ref="AL9:AL10"/>
    <mergeCell ref="C10:D10"/>
    <mergeCell ref="E10:F10"/>
    <mergeCell ref="K10:L10"/>
    <mergeCell ref="M10:N10"/>
    <mergeCell ref="O10:P10"/>
    <mergeCell ref="Q10:R10"/>
    <mergeCell ref="S10:T10"/>
    <mergeCell ref="AE9:AE10"/>
    <mergeCell ref="AF9:AF10"/>
    <mergeCell ref="AL7:AL8"/>
    <mergeCell ref="AJ7:AJ8"/>
    <mergeCell ref="G8:H8"/>
    <mergeCell ref="I8:J8"/>
    <mergeCell ref="K8:L8"/>
    <mergeCell ref="M8:N8"/>
    <mergeCell ref="O8:P8"/>
    <mergeCell ref="Q8:R8"/>
    <mergeCell ref="S8:T8"/>
    <mergeCell ref="U8:V8"/>
    <mergeCell ref="AC8:AD8"/>
    <mergeCell ref="AF7:AF8"/>
    <mergeCell ref="AG7:AG8"/>
    <mergeCell ref="AH7:AH8"/>
    <mergeCell ref="AI7:AI8"/>
    <mergeCell ref="AK7:AK8"/>
    <mergeCell ref="AL5:AL6"/>
    <mergeCell ref="AK5:AK6"/>
    <mergeCell ref="AJ5:AJ6"/>
    <mergeCell ref="A7:A8"/>
    <mergeCell ref="B7:B8"/>
    <mergeCell ref="C7:F8"/>
    <mergeCell ref="AE7:AE8"/>
    <mergeCell ref="W8:X8"/>
    <mergeCell ref="Y8:Z8"/>
    <mergeCell ref="AA8:AB8"/>
    <mergeCell ref="G6:H6"/>
    <mergeCell ref="I6:J6"/>
    <mergeCell ref="K6:L6"/>
    <mergeCell ref="M6:N6"/>
    <mergeCell ref="U6:V6"/>
    <mergeCell ref="W6:X6"/>
    <mergeCell ref="S6:T6"/>
    <mergeCell ref="AE5:AE6"/>
    <mergeCell ref="AF5:AG5"/>
    <mergeCell ref="AH5:AI5"/>
    <mergeCell ref="S5:V5"/>
    <mergeCell ref="W5:Z5"/>
    <mergeCell ref="AA5:AD5"/>
    <mergeCell ref="Y6:Z6"/>
    <mergeCell ref="AA6:AB6"/>
    <mergeCell ref="AC6:AD6"/>
    <mergeCell ref="A5:A6"/>
    <mergeCell ref="B5:B6"/>
    <mergeCell ref="C5:F5"/>
    <mergeCell ref="G5:J5"/>
    <mergeCell ref="K5:N5"/>
    <mergeCell ref="O5:R5"/>
    <mergeCell ref="O6:P6"/>
    <mergeCell ref="Q6:R6"/>
    <mergeCell ref="C6:D6"/>
    <mergeCell ref="E6:F6"/>
  </mergeCells>
  <printOptions/>
  <pageMargins left="0.3937007874015748" right="0.3937007874015748" top="0.984251968503937" bottom="0.984251968503937" header="0.1968503937007874" footer="0.196850393700787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икуб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Коробов</dc:creator>
  <cp:keywords/>
  <dc:description/>
  <cp:lastModifiedBy>Орехов</cp:lastModifiedBy>
  <cp:lastPrinted>2013-02-15T07:44:13Z</cp:lastPrinted>
  <dcterms:created xsi:type="dcterms:W3CDTF">2011-01-24T15:10:28Z</dcterms:created>
  <dcterms:modified xsi:type="dcterms:W3CDTF">2013-02-28T11:22:54Z</dcterms:modified>
  <cp:category/>
  <cp:version/>
  <cp:contentType/>
  <cp:contentStatus/>
</cp:coreProperties>
</file>